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580" windowHeight="4245" tabRatio="481" activeTab="4"/>
  </bookViews>
  <sheets>
    <sheet name="B&amp;S" sheetId="1" r:id="rId1"/>
    <sheet name="P&amp;L" sheetId="2" r:id="rId2"/>
    <sheet name="Equity" sheetId="3" r:id="rId3"/>
    <sheet name="Cashflow" sheetId="4" r:id="rId4"/>
    <sheet name="Contents" sheetId="5" r:id="rId5"/>
  </sheets>
  <definedNames>
    <definedName name="_xlnm.Print_Area" localSheetId="2">'Equity'!$A$1:$G$64</definedName>
    <definedName name="_xlnm.Print_Area" localSheetId="1">'P&amp;L'!$A$1:$F$54</definedName>
  </definedNames>
  <calcPr fullCalcOnLoad="1"/>
</workbook>
</file>

<file path=xl/sharedStrings.xml><?xml version="1.0" encoding="utf-8"?>
<sst xmlns="http://schemas.openxmlformats.org/spreadsheetml/2006/main" count="181" uniqueCount="136">
  <si>
    <t>(Incorporated in Malaysia)</t>
  </si>
  <si>
    <t>Condensed Consolidated Balance Sheet</t>
  </si>
  <si>
    <t>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</si>
  <si>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</si>
  <si>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</si>
  <si>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</si>
  <si>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</si>
  <si>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</si>
  <si>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</si>
  <si>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</si>
  <si>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</si>
  <si>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Term loans (unsecured)</t>
  </si>
  <si>
    <t>Provision for taxation</t>
  </si>
  <si>
    <t>FINANCED BY -</t>
  </si>
  <si>
    <t>SHARE CAPITAL</t>
  </si>
  <si>
    <t>RESERVES</t>
  </si>
  <si>
    <t>DEFERRED LIABILITIES</t>
  </si>
  <si>
    <t>Term loans - unsecured</t>
  </si>
  <si>
    <t>Deferred taxation</t>
  </si>
  <si>
    <t>Provision for retirement benefits</t>
  </si>
  <si>
    <t>Note</t>
  </si>
  <si>
    <t>RM '000</t>
  </si>
  <si>
    <t>PBA HOLDINGS BHD.</t>
  </si>
  <si>
    <t>Condensed Consolidated Income Statements</t>
  </si>
  <si>
    <t>Revenue</t>
  </si>
  <si>
    <t>Cost of Sales</t>
  </si>
  <si>
    <t>Gross Profit</t>
  </si>
  <si>
    <t>Other operating income</t>
  </si>
  <si>
    <t>Administrative expenses</t>
  </si>
  <si>
    <t>Finance Cost</t>
  </si>
  <si>
    <t>Taxation</t>
  </si>
  <si>
    <t>Earnings per share (sen)</t>
  </si>
  <si>
    <t>- Basic</t>
  </si>
  <si>
    <t>Dividend per share (sen)</t>
  </si>
  <si>
    <t>- Interim tax exempt dividend</t>
  </si>
  <si>
    <t xml:space="preserve">PBA HOLDINGS BHD. </t>
  </si>
  <si>
    <t>Condensed Consolidated Statement of Changes in Equity</t>
  </si>
  <si>
    <t>Issuance of shares</t>
  </si>
  <si>
    <t>Profit after taxation for the year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</si>
  <si>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</si>
  <si>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</si>
  <si>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</si>
  <si>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</si>
  <si>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</si>
  <si>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</si>
  <si>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</si>
  <si>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</si>
  <si>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</si>
  <si>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</si>
  <si>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</si>
  <si>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Cash generated from operations</t>
  </si>
  <si>
    <t>Net cash from investing activities</t>
  </si>
  <si>
    <t>Fixed deposits</t>
  </si>
  <si>
    <t>PROPERTY, PLANT AND EQUIPMENT</t>
  </si>
  <si>
    <t>2002</t>
  </si>
  <si>
    <t>RM'000</t>
  </si>
  <si>
    <t>3 months ended</t>
  </si>
  <si>
    <t>Contents</t>
  </si>
  <si>
    <t>Interim Financial Report</t>
  </si>
  <si>
    <t>_________________________________________________________</t>
  </si>
  <si>
    <t>Page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</si>
  <si>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</si>
  <si>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</si>
  <si>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</si>
  <si>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</si>
  <si>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</si>
  <si>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</si>
  <si>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</si>
  <si>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</si>
  <si>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</si>
  <si>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</si>
  <si>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</si>
  <si>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CASH FLOWS FROM INVESTING ACTIVITIES</t>
  </si>
  <si>
    <t>Net cash from financing activities</t>
  </si>
  <si>
    <t>CASH FLOWS FROM FINANCING ACTIVITIES</t>
  </si>
  <si>
    <t>The share capital includes 1 Special Rights Redeemable Preference Share (Special Share) of RM0.50 each</t>
  </si>
  <si>
    <t>RM 000</t>
  </si>
  <si>
    <t>Retained Profits</t>
  </si>
  <si>
    <t>Share Premium</t>
  </si>
  <si>
    <t>Reserve on Consolidation</t>
  </si>
  <si>
    <t>SHAREHOLDERS' EQUITY</t>
  </si>
  <si>
    <t>- Diluted</t>
  </si>
  <si>
    <t>N/A</t>
  </si>
  <si>
    <t>At 1 January 2002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</si>
  <si>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</si>
  <si>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</si>
  <si>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</si>
  <si>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</si>
  <si>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Net cash from operating activities</t>
  </si>
  <si>
    <t>Cash and cash equivalents at 1 January</t>
  </si>
  <si>
    <t xml:space="preserve">Net Increase in cash and cash equivalents </t>
  </si>
  <si>
    <t xml:space="preserve">      Profit before taxation</t>
  </si>
  <si>
    <t xml:space="preserve">     Depreciation</t>
  </si>
  <si>
    <t xml:space="preserve">     Interest expense</t>
  </si>
  <si>
    <t xml:space="preserve">     Interest income</t>
  </si>
  <si>
    <t xml:space="preserve">     Net change in current assets</t>
  </si>
  <si>
    <t xml:space="preserve">     Net change in current liabilities</t>
  </si>
  <si>
    <t xml:space="preserve">     Interest paid</t>
  </si>
  <si>
    <t xml:space="preserve">     Retirement benefits paid</t>
  </si>
  <si>
    <t xml:space="preserve">     Tax paid</t>
  </si>
  <si>
    <t xml:space="preserve">    Interest received</t>
  </si>
  <si>
    <t xml:space="preserve">    Proceeds from disposal of investments</t>
  </si>
  <si>
    <t xml:space="preserve">    Purchase of investments</t>
  </si>
  <si>
    <t xml:space="preserve">    Fixed deposits</t>
  </si>
  <si>
    <t xml:space="preserve">    Cash and bank balances</t>
  </si>
  <si>
    <t>1</t>
  </si>
  <si>
    <t>4</t>
  </si>
  <si>
    <t xml:space="preserve">    Net purchase of property, plant and equipment</t>
  </si>
  <si>
    <t xml:space="preserve">    Dividends received (gross)</t>
  </si>
  <si>
    <t xml:space="preserve">     Provision for retirement benefits</t>
  </si>
  <si>
    <t xml:space="preserve">    Term loans net payment</t>
  </si>
  <si>
    <t xml:space="preserve">     Other miscellaneous</t>
  </si>
  <si>
    <t>2003</t>
  </si>
  <si>
    <t>Group for the year ended  31 December 2002.</t>
  </si>
  <si>
    <t>the Group for the year ended  31 December 2002.</t>
  </si>
  <si>
    <t>31 December 2002</t>
  </si>
  <si>
    <t>At 31 March  2002</t>
  </si>
  <si>
    <t>Prior year adjustment</t>
  </si>
  <si>
    <t>Listing Expenses</t>
  </si>
  <si>
    <t xml:space="preserve">    Listing Expenses</t>
  </si>
  <si>
    <t>At 1 January 2003</t>
  </si>
  <si>
    <t>As restated</t>
  </si>
  <si>
    <t>Notes to the Interim Financial Report</t>
  </si>
  <si>
    <t>At 30 June 2003</t>
  </si>
  <si>
    <t>30 June 2003</t>
  </si>
  <si>
    <t>30 June</t>
  </si>
  <si>
    <t>For the period ended 30 June 2003</t>
  </si>
  <si>
    <t>At 30 June  2002</t>
  </si>
  <si>
    <t>30 June 2002</t>
  </si>
  <si>
    <t>Cash and cash equivalents at 30 June</t>
  </si>
  <si>
    <t>6 months ended</t>
  </si>
  <si>
    <t>Issuance of Shares</t>
  </si>
  <si>
    <t xml:space="preserve">    Proceeds from disposal of property, plant and equipment</t>
  </si>
  <si>
    <t xml:space="preserve">    Proceeds from issuance of shares</t>
  </si>
  <si>
    <t>5 - 13</t>
  </si>
  <si>
    <t>For the periods ended 30 June 2003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</si>
</sst>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m/d/yyyy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 quotePrefix="1">
      <alignment/>
    </xf>
    <xf numFmtId="173" fontId="1" fillId="0" borderId="2" xfId="15" applyNumberFormat="1" applyFont="1" applyBorder="1" applyAlignment="1">
      <alignment/>
    </xf>
    <xf numFmtId="171" fontId="1" fillId="0" borderId="3" xfId="15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173" fontId="2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73" fontId="2" fillId="0" borderId="0" xfId="15" applyNumberFormat="1" applyFont="1" applyBorder="1" applyAlignment="1">
      <alignment horizontal="left"/>
    </xf>
    <xf numFmtId="173" fontId="2" fillId="0" borderId="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173" fontId="1" fillId="0" borderId="3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3" xfId="15" applyFont="1" applyBorder="1" applyAlignment="1" quotePrefix="1">
      <alignment/>
    </xf>
    <xf numFmtId="173" fontId="1" fillId="0" borderId="5" xfId="15" applyNumberFormat="1" applyFont="1" applyBorder="1" applyAlignment="1">
      <alignment horizontal="right"/>
    </xf>
    <xf numFmtId="173" fontId="2" fillId="0" borderId="0" xfId="0" applyNumberFormat="1" applyFont="1" applyAlignment="1">
      <alignment horizontal="center"/>
    </xf>
    <xf numFmtId="173" fontId="1" fillId="0" borderId="1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142875</xdr:rowOff>
    </xdr:from>
    <xdr:to>
      <xdr:col>5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4</xdr:col>
      <xdr:colOff>76200</xdr:colOff>
      <xdr:row>11</xdr:row>
      <xdr:rowOff>66675</xdr:rowOff>
    </xdr:from>
    <xdr:to>
      <xdr:col>4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5048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</xdr:row>
      <xdr:rowOff>66675</xdr:rowOff>
    </xdr:from>
    <xdr:to>
      <xdr:col>5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6315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C19" sqref="C19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22</v>
      </c>
      <c r="B1" s="7"/>
      <c r="C1" s="22"/>
      <c r="E1" s="22"/>
    </row>
    <row r="2" spans="1:5" s="4" customFormat="1" ht="12.75">
      <c r="A2" s="4" t="s">
        <v>0</v>
      </c>
      <c r="B2" s="7"/>
      <c r="C2" s="22"/>
      <c r="E2" s="22"/>
    </row>
    <row r="4" spans="1:5" s="4" customFormat="1" ht="14.25">
      <c r="A4" s="5" t="s">
        <v>1</v>
      </c>
      <c r="B4" s="7"/>
      <c r="C4" s="22"/>
      <c r="E4" s="22"/>
    </row>
    <row r="5" spans="1:5" s="4" customFormat="1" ht="14.25">
      <c r="A5" s="5" t="s">
        <v>123</v>
      </c>
      <c r="B5" s="7"/>
      <c r="C5" s="22"/>
      <c r="E5" s="22"/>
    </row>
    <row r="6" spans="1:5" s="4" customFormat="1" ht="14.25">
      <c r="A6" s="5"/>
      <c r="B6" s="7"/>
      <c r="C6" s="22"/>
      <c r="E6" s="22"/>
    </row>
    <row r="7" spans="3:5" ht="12.75">
      <c r="C7" s="14" t="s">
        <v>124</v>
      </c>
      <c r="D7" s="6"/>
      <c r="E7" s="14" t="s">
        <v>115</v>
      </c>
    </row>
    <row r="8" spans="2:5" ht="12.75">
      <c r="B8" s="7" t="s">
        <v>20</v>
      </c>
      <c r="C8" s="15" t="s">
        <v>21</v>
      </c>
      <c r="D8" s="7"/>
      <c r="E8" s="15" t="s">
        <v>21</v>
      </c>
    </row>
    <row r="10" spans="1:5" ht="12.75">
      <c r="A10" s="4" t="s">
        <v>53</v>
      </c>
      <c r="B10" s="7">
        <v>2</v>
      </c>
      <c r="C10" s="10">
        <v>428917</v>
      </c>
      <c r="E10" s="10">
        <v>405099</v>
      </c>
    </row>
    <row r="11" ht="12.75">
      <c r="A11" s="4"/>
    </row>
    <row r="12" spans="1:5" ht="12.75">
      <c r="A12" s="4" t="s">
        <v>2</v>
      </c>
      <c r="B12" s="7">
        <v>3</v>
      </c>
      <c r="C12" s="23">
        <v>26558</v>
      </c>
      <c r="D12" s="3"/>
      <c r="E12" s="23">
        <v>24851</v>
      </c>
    </row>
    <row r="14" ht="12.75">
      <c r="A14" s="4" t="s">
        <v>3</v>
      </c>
    </row>
    <row r="15" spans="1:5" ht="12.75">
      <c r="A15" s="1" t="s">
        <v>4</v>
      </c>
      <c r="C15" s="17">
        <v>10395</v>
      </c>
      <c r="D15" s="3"/>
      <c r="E15" s="17">
        <v>11914</v>
      </c>
    </row>
    <row r="16" spans="1:5" ht="12.75">
      <c r="A16" s="1" t="s">
        <v>5</v>
      </c>
      <c r="B16" s="7">
        <v>4</v>
      </c>
      <c r="C16" s="18">
        <v>18963</v>
      </c>
      <c r="D16" s="3"/>
      <c r="E16" s="18">
        <v>18431</v>
      </c>
    </row>
    <row r="17" spans="1:5" ht="12.75">
      <c r="A17" s="1" t="s">
        <v>6</v>
      </c>
      <c r="B17" s="7">
        <v>5</v>
      </c>
      <c r="C17" s="18">
        <v>14343</v>
      </c>
      <c r="D17" s="3"/>
      <c r="E17" s="18">
        <v>21329</v>
      </c>
    </row>
    <row r="18" spans="1:5" ht="12.75">
      <c r="A18" s="1" t="s">
        <v>52</v>
      </c>
      <c r="B18" s="7">
        <v>6</v>
      </c>
      <c r="C18" s="18">
        <v>252000</v>
      </c>
      <c r="D18" s="3"/>
      <c r="E18" s="18">
        <v>242500</v>
      </c>
    </row>
    <row r="19" spans="1:5" ht="12.75">
      <c r="A19" s="1" t="s">
        <v>7</v>
      </c>
      <c r="C19" s="19">
        <v>6478</v>
      </c>
      <c r="D19" s="3"/>
      <c r="E19" s="19">
        <v>5597</v>
      </c>
    </row>
    <row r="20" spans="3:5" ht="12.75">
      <c r="C20" s="18"/>
      <c r="D20" s="3"/>
      <c r="E20" s="18"/>
    </row>
    <row r="21" spans="3:5" ht="12.75">
      <c r="C21" s="19">
        <f>SUM(C15:C19)</f>
        <v>302179</v>
      </c>
      <c r="D21" s="3"/>
      <c r="E21" s="19">
        <f>SUM(E15:E19)</f>
        <v>299771</v>
      </c>
    </row>
    <row r="22" spans="3:5" ht="12.75">
      <c r="C22" s="23"/>
      <c r="D22" s="3"/>
      <c r="E22" s="23"/>
    </row>
    <row r="23" ht="12.75">
      <c r="A23" s="4" t="s">
        <v>8</v>
      </c>
    </row>
    <row r="24" spans="1:5" ht="12.75">
      <c r="A24" s="1" t="s">
        <v>9</v>
      </c>
      <c r="C24" s="17">
        <v>1506</v>
      </c>
      <c r="D24" s="3"/>
      <c r="E24" s="17">
        <v>3656</v>
      </c>
    </row>
    <row r="25" spans="1:5" ht="12.75">
      <c r="A25" s="1" t="s">
        <v>10</v>
      </c>
      <c r="B25" s="7">
        <v>7</v>
      </c>
      <c r="C25" s="18">
        <f>62088+17148</f>
        <v>79236</v>
      </c>
      <c r="D25" s="3"/>
      <c r="E25" s="18">
        <v>63912</v>
      </c>
    </row>
    <row r="26" spans="1:5" ht="12.75">
      <c r="A26" s="1" t="s">
        <v>11</v>
      </c>
      <c r="B26" s="7">
        <v>8</v>
      </c>
      <c r="C26" s="18">
        <v>14740</v>
      </c>
      <c r="D26" s="3"/>
      <c r="E26" s="18">
        <v>14622</v>
      </c>
    </row>
    <row r="27" spans="1:5" ht="12.75">
      <c r="A27" s="1" t="s">
        <v>12</v>
      </c>
      <c r="C27" s="19">
        <v>2309</v>
      </c>
      <c r="D27" s="3"/>
      <c r="E27" s="19">
        <v>3847</v>
      </c>
    </row>
    <row r="28" spans="3:5" ht="12.75">
      <c r="C28" s="18"/>
      <c r="D28" s="3"/>
      <c r="E28" s="18"/>
    </row>
    <row r="29" spans="3:5" ht="12.75">
      <c r="C29" s="19">
        <f>SUM(C24:C27)</f>
        <v>97791</v>
      </c>
      <c r="D29" s="3"/>
      <c r="E29" s="19">
        <f>SUM(E24:E27)</f>
        <v>86037</v>
      </c>
    </row>
    <row r="30" spans="3:5" ht="12.75">
      <c r="C30" s="23"/>
      <c r="D30" s="3"/>
      <c r="E30" s="23"/>
    </row>
    <row r="31" spans="1:5" ht="12.75">
      <c r="A31" s="4" t="s">
        <v>61</v>
      </c>
      <c r="C31" s="16">
        <f>+C21-C29</f>
        <v>204388</v>
      </c>
      <c r="D31" s="3"/>
      <c r="E31" s="16">
        <f>+E21-E29</f>
        <v>213734</v>
      </c>
    </row>
    <row r="33" spans="3:5" ht="13.5" thickBot="1">
      <c r="C33" s="20">
        <f>+C31+C10+C12</f>
        <v>659863</v>
      </c>
      <c r="D33" s="3"/>
      <c r="E33" s="20">
        <f>+E31+E10+E12</f>
        <v>643684</v>
      </c>
    </row>
    <row r="34" spans="3:5" ht="13.5" thickTop="1">
      <c r="C34" s="23"/>
      <c r="D34" s="3"/>
      <c r="E34" s="23"/>
    </row>
    <row r="36" ht="12.75">
      <c r="A36" s="4" t="s">
        <v>13</v>
      </c>
    </row>
    <row r="38" spans="1:5" ht="12.75">
      <c r="A38" s="4" t="s">
        <v>14</v>
      </c>
      <c r="C38" s="10">
        <v>165500</v>
      </c>
      <c r="E38" s="10">
        <v>165500</v>
      </c>
    </row>
    <row r="39" spans="1:5" ht="12.75">
      <c r="A39" s="4" t="s">
        <v>15</v>
      </c>
      <c r="C39" s="23"/>
      <c r="D39" s="3"/>
      <c r="E39" s="23"/>
    </row>
    <row r="40" spans="1:5" ht="12.75">
      <c r="A40" s="1" t="s">
        <v>77</v>
      </c>
      <c r="C40" s="17">
        <v>91539</v>
      </c>
      <c r="D40" s="3"/>
      <c r="E40" s="17">
        <v>69845</v>
      </c>
    </row>
    <row r="41" spans="1:5" ht="12.75">
      <c r="A41" s="1" t="s">
        <v>78</v>
      </c>
      <c r="C41" s="18">
        <v>161757</v>
      </c>
      <c r="D41" s="3"/>
      <c r="E41" s="18">
        <v>161637</v>
      </c>
    </row>
    <row r="42" spans="1:5" ht="12.75">
      <c r="A42" s="1" t="s">
        <v>79</v>
      </c>
      <c r="C42" s="19">
        <v>53780</v>
      </c>
      <c r="D42" s="3"/>
      <c r="E42" s="19">
        <v>53780</v>
      </c>
    </row>
    <row r="43" spans="3:5" ht="12.75">
      <c r="C43" s="23"/>
      <c r="D43" s="3"/>
      <c r="E43" s="23"/>
    </row>
    <row r="44" spans="2:5" ht="12.75">
      <c r="B44" s="42"/>
      <c r="C44" s="16">
        <f>SUM(C40:C42)</f>
        <v>307076</v>
      </c>
      <c r="D44" s="3"/>
      <c r="E44" s="16">
        <f>SUM(E40:E42)</f>
        <v>285262</v>
      </c>
    </row>
    <row r="45" spans="1:5" ht="12.75">
      <c r="A45" s="4" t="s">
        <v>80</v>
      </c>
      <c r="B45" s="42"/>
      <c r="C45" s="23">
        <f>SUM(C38:C42)</f>
        <v>472576</v>
      </c>
      <c r="E45" s="23">
        <f>SUM(E38:E42)</f>
        <v>450762</v>
      </c>
    </row>
    <row r="46" ht="12.75">
      <c r="A46" s="4" t="s">
        <v>16</v>
      </c>
    </row>
    <row r="47" spans="1:5" ht="12.75">
      <c r="A47" s="1" t="s">
        <v>17</v>
      </c>
      <c r="B47" s="7">
        <v>8</v>
      </c>
      <c r="C47" s="10">
        <v>152187</v>
      </c>
      <c r="E47" s="10">
        <v>159344</v>
      </c>
    </row>
    <row r="48" spans="1:5" ht="12.75">
      <c r="A48" s="1" t="s">
        <v>18</v>
      </c>
      <c r="C48" s="10">
        <v>28700</v>
      </c>
      <c r="E48" s="10">
        <v>28000</v>
      </c>
    </row>
    <row r="49" spans="1:5" ht="12.75">
      <c r="A49" s="1" t="s">
        <v>19</v>
      </c>
      <c r="C49" s="16">
        <v>6400</v>
      </c>
      <c r="D49" s="3"/>
      <c r="E49" s="16">
        <v>5578</v>
      </c>
    </row>
    <row r="51" spans="3:5" ht="13.5" thickBot="1">
      <c r="C51" s="20">
        <f>SUM(C45:C49)</f>
        <v>659863</v>
      </c>
      <c r="D51" s="3"/>
      <c r="E51" s="20">
        <f>SUM(E45:E49)</f>
        <v>643684</v>
      </c>
    </row>
    <row r="52" ht="13.5" thickTop="1"/>
    <row r="54" spans="1:5" s="4" customFormat="1" ht="12.75">
      <c r="A54" s="4" t="s">
        <v>84</v>
      </c>
      <c r="B54" s="7"/>
      <c r="C54" s="22"/>
      <c r="E54" s="22"/>
    </row>
    <row r="55" spans="1:5" s="4" customFormat="1" ht="12.75">
      <c r="A55" s="4" t="s">
        <v>113</v>
      </c>
      <c r="B55" s="7"/>
      <c r="C55" s="22"/>
      <c r="E55" s="22"/>
    </row>
    <row r="58" ht="12.75">
      <c r="A58" s="1" t="s">
        <v>62</v>
      </c>
    </row>
  </sheetData>
  <printOptions/>
  <pageMargins left="0.62" right="0.18" top="0.65" bottom="0.75" header="0.5" footer="0.5"/>
  <pageSetup horizontalDpi="600" verticalDpi="600" orientation="portrait" paperSize="9" r:id="rId1"/>
  <headerFooter alignWithMargins="0">
    <oddHeader>&amp;L&amp;"Times New Roman,Regular"&amp;8Tempatan No : 515119-U</oddHeader>
    <oddFooter>&amp;L&amp;"Times New Roman,Regular"&amp;8PBA Holdings Bhd Interim Report Q2 2003&amp;R&amp;"Times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2">
      <selection activeCell="A6" sqref="A6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6" width="15.7109375" style="10" customWidth="1"/>
    <col min="7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5" spans="1:6" s="4" customFormat="1" ht="14.25">
      <c r="A5" s="5" t="s">
        <v>23</v>
      </c>
      <c r="C5" s="22"/>
      <c r="D5" s="22"/>
      <c r="E5" s="22"/>
      <c r="F5" s="22"/>
    </row>
    <row r="6" spans="1:6" s="4" customFormat="1" ht="14.25">
      <c r="A6" s="5" t="s">
        <v>135</v>
      </c>
      <c r="C6" s="22"/>
      <c r="D6" s="22"/>
      <c r="E6" s="22"/>
      <c r="F6" s="22"/>
    </row>
    <row r="7" spans="3:6" s="4" customFormat="1" ht="12.75">
      <c r="C7" s="22"/>
      <c r="D7" s="22"/>
      <c r="E7" s="22"/>
      <c r="F7" s="22"/>
    </row>
    <row r="8" spans="3:6" ht="12.75">
      <c r="C8" s="15"/>
      <c r="D8" s="15"/>
      <c r="E8" s="15"/>
      <c r="F8" s="15"/>
    </row>
    <row r="9" spans="3:6" ht="12.75">
      <c r="C9" s="15"/>
      <c r="D9" s="15"/>
      <c r="E9" s="15"/>
      <c r="F9" s="15"/>
    </row>
    <row r="10" spans="3:6" ht="12.75">
      <c r="C10" s="15" t="s">
        <v>56</v>
      </c>
      <c r="D10" s="15" t="s">
        <v>56</v>
      </c>
      <c r="E10" s="15" t="s">
        <v>130</v>
      </c>
      <c r="F10" s="15" t="s">
        <v>130</v>
      </c>
    </row>
    <row r="11" spans="3:6" ht="12.75">
      <c r="C11" s="14" t="s">
        <v>125</v>
      </c>
      <c r="D11" s="14" t="s">
        <v>125</v>
      </c>
      <c r="E11" s="14" t="s">
        <v>125</v>
      </c>
      <c r="F11" s="14" t="s">
        <v>125</v>
      </c>
    </row>
    <row r="12" spans="3:6" ht="12.75">
      <c r="C12" s="14" t="s">
        <v>112</v>
      </c>
      <c r="D12" s="14" t="s">
        <v>54</v>
      </c>
      <c r="E12" s="14" t="s">
        <v>112</v>
      </c>
      <c r="F12" s="14" t="s">
        <v>54</v>
      </c>
    </row>
    <row r="13" spans="3:6" ht="12.75">
      <c r="C13" s="15" t="s">
        <v>55</v>
      </c>
      <c r="D13" s="15" t="s">
        <v>55</v>
      </c>
      <c r="E13" s="15" t="s">
        <v>55</v>
      </c>
      <c r="F13" s="15" t="s">
        <v>55</v>
      </c>
    </row>
    <row r="14" ht="12.75">
      <c r="B14" s="7" t="s">
        <v>20</v>
      </c>
    </row>
    <row r="16" spans="1:6" ht="12.75">
      <c r="A16" s="21" t="s">
        <v>24</v>
      </c>
      <c r="B16" s="3"/>
      <c r="C16" s="23">
        <v>37513</v>
      </c>
      <c r="D16" s="23">
        <v>37257</v>
      </c>
      <c r="E16" s="23">
        <v>73776</v>
      </c>
      <c r="F16" s="23">
        <v>76338</v>
      </c>
    </row>
    <row r="18" spans="1:6" ht="12.75">
      <c r="A18" s="4" t="s">
        <v>25</v>
      </c>
      <c r="C18" s="16">
        <v>24172</v>
      </c>
      <c r="D18" s="16">
        <v>21574</v>
      </c>
      <c r="E18" s="16">
        <v>44448</v>
      </c>
      <c r="F18" s="16">
        <v>41248</v>
      </c>
    </row>
    <row r="20" spans="1:6" ht="12.75">
      <c r="A20" s="1" t="s">
        <v>26</v>
      </c>
      <c r="C20" s="10">
        <f>+C16-C18</f>
        <v>13341</v>
      </c>
      <c r="D20" s="10">
        <f>+D16-D18</f>
        <v>15683</v>
      </c>
      <c r="E20" s="10">
        <f>+E16-E18</f>
        <v>29328</v>
      </c>
      <c r="F20" s="10">
        <f>+F16-F18</f>
        <v>35090</v>
      </c>
    </row>
    <row r="22" ht="12.75">
      <c r="A22" s="1" t="s">
        <v>27</v>
      </c>
    </row>
    <row r="23" spans="1:6" ht="12.75">
      <c r="A23" s="8" t="s">
        <v>63</v>
      </c>
      <c r="C23" s="10">
        <v>1388</v>
      </c>
      <c r="D23" s="10">
        <v>1685</v>
      </c>
      <c r="E23" s="10">
        <v>3031</v>
      </c>
      <c r="F23" s="10">
        <v>3567</v>
      </c>
    </row>
    <row r="24" spans="1:6" ht="12.75">
      <c r="A24" s="8" t="s">
        <v>64</v>
      </c>
      <c r="C24" s="10">
        <v>2372</v>
      </c>
      <c r="D24" s="10">
        <v>5402</v>
      </c>
      <c r="E24" s="10">
        <v>3886</v>
      </c>
      <c r="F24" s="10">
        <v>7664</v>
      </c>
    </row>
    <row r="26" spans="1:6" ht="12.75">
      <c r="A26" s="1" t="s">
        <v>28</v>
      </c>
      <c r="C26" s="16">
        <v>-4482</v>
      </c>
      <c r="D26" s="16">
        <v>-4921</v>
      </c>
      <c r="E26" s="16">
        <v>-9451</v>
      </c>
      <c r="F26" s="16">
        <v>-7328</v>
      </c>
    </row>
    <row r="28" spans="1:6" ht="12.75">
      <c r="A28" s="1" t="s">
        <v>65</v>
      </c>
      <c r="C28" s="10">
        <f>+C20+C24+C26+C23</f>
        <v>12619</v>
      </c>
      <c r="D28" s="10">
        <f>+D20+D24+D26+D23</f>
        <v>17849</v>
      </c>
      <c r="E28" s="10">
        <f>+E20+E24+E26+E23</f>
        <v>26794</v>
      </c>
      <c r="F28" s="10">
        <f>+F20+F24+F26+F23</f>
        <v>38993</v>
      </c>
    </row>
    <row r="30" ht="12.75">
      <c r="A30" s="1" t="s">
        <v>29</v>
      </c>
    </row>
    <row r="31" spans="1:6" ht="12.75">
      <c r="A31" s="8" t="s">
        <v>66</v>
      </c>
      <c r="C31" s="16">
        <v>-922</v>
      </c>
      <c r="D31" s="16">
        <v>-1066</v>
      </c>
      <c r="E31" s="16">
        <v>-1846</v>
      </c>
      <c r="F31" s="16">
        <v>-3546</v>
      </c>
    </row>
    <row r="33" spans="1:6" ht="12.75">
      <c r="A33" s="1" t="s">
        <v>67</v>
      </c>
      <c r="C33" s="23">
        <f>+C28+C31</f>
        <v>11697</v>
      </c>
      <c r="D33" s="23">
        <f>+D28+D31+1</f>
        <v>16784</v>
      </c>
      <c r="E33" s="23">
        <f>+E28+E31</f>
        <v>24948</v>
      </c>
      <c r="F33" s="23">
        <f>+F28+F31+1</f>
        <v>35448</v>
      </c>
    </row>
    <row r="35" spans="1:6" ht="12.75">
      <c r="A35" s="1" t="s">
        <v>30</v>
      </c>
      <c r="B35" s="7">
        <v>9</v>
      </c>
      <c r="C35" s="23">
        <v>-2514</v>
      </c>
      <c r="D35" s="10">
        <v>-2187</v>
      </c>
      <c r="E35" s="10">
        <v>-3254</v>
      </c>
      <c r="F35" s="10">
        <v>-4054</v>
      </c>
    </row>
    <row r="37" spans="1:6" ht="13.5" thickBot="1">
      <c r="A37" s="1" t="s">
        <v>68</v>
      </c>
      <c r="C37" s="12">
        <f>+C33+C35</f>
        <v>9183</v>
      </c>
      <c r="D37" s="12">
        <f>+D33+D35</f>
        <v>14597</v>
      </c>
      <c r="E37" s="12">
        <f>+E33+E35</f>
        <v>21694</v>
      </c>
      <c r="F37" s="12">
        <f>+F33+F35</f>
        <v>31394</v>
      </c>
    </row>
    <row r="38" ht="13.5" thickTop="1"/>
    <row r="40" spans="1:2" ht="12.75">
      <c r="A40" s="1" t="s">
        <v>31</v>
      </c>
      <c r="B40" s="7">
        <v>10</v>
      </c>
    </row>
    <row r="41" spans="1:6" ht="12.75">
      <c r="A41" s="8" t="s">
        <v>32</v>
      </c>
      <c r="B41" s="7"/>
      <c r="C41" s="37">
        <v>2.77</v>
      </c>
      <c r="D41" s="37">
        <v>4.85</v>
      </c>
      <c r="E41" s="37">
        <v>6.55</v>
      </c>
      <c r="F41" s="38">
        <v>10.44</v>
      </c>
    </row>
    <row r="42" spans="1:6" ht="13.5" thickBot="1">
      <c r="A42" s="8" t="s">
        <v>81</v>
      </c>
      <c r="C42" s="36" t="s">
        <v>82</v>
      </c>
      <c r="D42" s="36" t="s">
        <v>82</v>
      </c>
      <c r="E42" s="36" t="s">
        <v>82</v>
      </c>
      <c r="F42" s="36" t="s">
        <v>82</v>
      </c>
    </row>
    <row r="43" ht="13.5" thickTop="1"/>
    <row r="45" ht="12.75">
      <c r="A45" s="1" t="s">
        <v>33</v>
      </c>
    </row>
    <row r="46" spans="1:6" ht="13.5" thickBot="1">
      <c r="A46" s="8" t="s">
        <v>34</v>
      </c>
      <c r="C46" s="13">
        <v>0</v>
      </c>
      <c r="D46" s="39">
        <v>0</v>
      </c>
      <c r="E46" s="40">
        <v>0</v>
      </c>
      <c r="F46" s="39">
        <v>0</v>
      </c>
    </row>
    <row r="47" ht="13.5" thickTop="1"/>
    <row r="49" spans="1:5" s="4" customFormat="1" ht="12.75">
      <c r="A49" s="4" t="s">
        <v>85</v>
      </c>
      <c r="B49" s="7"/>
      <c r="C49" s="22"/>
      <c r="E49" s="22"/>
    </row>
    <row r="50" spans="1:5" s="4" customFormat="1" ht="12.75">
      <c r="A50" s="4" t="s">
        <v>113</v>
      </c>
      <c r="B50" s="7"/>
      <c r="C50" s="22"/>
      <c r="E50" s="22"/>
    </row>
    <row r="51" spans="2:5" s="4" customFormat="1" ht="12.75">
      <c r="B51" s="7"/>
      <c r="C51" s="22"/>
      <c r="E51" s="22"/>
    </row>
    <row r="52" spans="2:5" s="4" customFormat="1" ht="12.75">
      <c r="B52" s="7"/>
      <c r="C52" s="22"/>
      <c r="E52" s="22"/>
    </row>
    <row r="53" ht="12.75">
      <c r="A53" s="1" t="s">
        <v>62</v>
      </c>
    </row>
  </sheetData>
  <printOptions/>
  <pageMargins left="0.75" right="0.26" top="1" bottom="1" header="0.5" footer="0.5"/>
  <pageSetup fitToHeight="1" fitToWidth="1" horizontalDpi="600" verticalDpi="600" orientation="portrait" scale="93" r:id="rId1"/>
  <headerFooter alignWithMargins="0">
    <oddHeader>&amp;L&amp;"Times New Roman,Regular"&amp;8Tempatan No : 515119-U</oddHeader>
    <oddFooter>&amp;L&amp;"Times New Roman,Regular"&amp;8PBA Holdings Bhd Interim Report Q2 2003&amp;R&amp;"Times New Roman,Regular" 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">
      <selection activeCell="A25" sqref="A25"/>
    </sheetView>
  </sheetViews>
  <sheetFormatPr defaultColWidth="9.140625" defaultRowHeight="12.75"/>
  <cols>
    <col min="1" max="1" width="37.7109375" style="1" customWidth="1"/>
    <col min="2" max="2" width="11.421875" style="1" customWidth="1"/>
    <col min="3" max="6" width="12.7109375" style="10" customWidth="1"/>
    <col min="7" max="7" width="13.28125" style="10" customWidth="1"/>
    <col min="8" max="8" width="10.7109375" style="1" bestFit="1" customWidth="1"/>
    <col min="9" max="16384" width="9.140625" style="1" customWidth="1"/>
  </cols>
  <sheetData>
    <row r="1" spans="1:7" s="4" customFormat="1" ht="12.75">
      <c r="A1" s="4" t="s">
        <v>35</v>
      </c>
      <c r="C1" s="22"/>
      <c r="D1" s="22"/>
      <c r="E1" s="22"/>
      <c r="F1" s="22"/>
      <c r="G1" s="22"/>
    </row>
    <row r="2" spans="1:7" s="4" customFormat="1" ht="12.75">
      <c r="A2" s="4" t="s">
        <v>0</v>
      </c>
      <c r="C2" s="22"/>
      <c r="D2" s="22"/>
      <c r="E2" s="22"/>
      <c r="F2" s="22"/>
      <c r="G2" s="22"/>
    </row>
    <row r="3" spans="3:7" s="4" customFormat="1" ht="12.75">
      <c r="C3" s="22"/>
      <c r="D3" s="22"/>
      <c r="E3" s="22"/>
      <c r="F3" s="22"/>
      <c r="G3" s="22"/>
    </row>
    <row r="4" spans="3:7" s="4" customFormat="1" ht="12.75">
      <c r="C4" s="22"/>
      <c r="D4" s="22"/>
      <c r="E4" s="22"/>
      <c r="F4" s="22"/>
      <c r="G4" s="22"/>
    </row>
    <row r="5" spans="1:7" s="4" customFormat="1" ht="14.25">
      <c r="A5" s="5" t="s">
        <v>36</v>
      </c>
      <c r="B5" s="5"/>
      <c r="C5" s="22"/>
      <c r="D5" s="22"/>
      <c r="E5" s="22"/>
      <c r="F5" s="22"/>
      <c r="G5" s="22"/>
    </row>
    <row r="6" spans="1:7" s="4" customFormat="1" ht="14.25">
      <c r="A6" s="5" t="s">
        <v>126</v>
      </c>
      <c r="B6" s="5"/>
      <c r="C6" s="22"/>
      <c r="D6" s="22"/>
      <c r="E6" s="22"/>
      <c r="F6" s="22"/>
      <c r="G6" s="22"/>
    </row>
    <row r="7" spans="3:7" s="4" customFormat="1" ht="12.75">
      <c r="C7" s="22"/>
      <c r="D7" s="22"/>
      <c r="E7" s="22"/>
      <c r="F7" s="22"/>
      <c r="G7" s="22"/>
    </row>
    <row r="8" spans="3:7" s="4" customFormat="1" ht="12.75">
      <c r="C8" s="22"/>
      <c r="D8" s="22"/>
      <c r="E8" s="15"/>
      <c r="F8" s="22"/>
      <c r="G8" s="22"/>
    </row>
    <row r="9" ht="12.75">
      <c r="F9" s="23"/>
    </row>
    <row r="10" spans="3:7" s="7" customFormat="1" ht="12.75">
      <c r="C10" s="15"/>
      <c r="E10" s="26"/>
      <c r="F10" s="15"/>
      <c r="G10" s="15"/>
    </row>
    <row r="11" spans="3:7" s="7" customFormat="1" ht="12.75">
      <c r="C11" s="15"/>
      <c r="E11" s="26"/>
      <c r="F11" s="26"/>
      <c r="G11" s="15"/>
    </row>
    <row r="12" spans="3:7" s="7" customFormat="1" ht="12.75">
      <c r="C12" s="15"/>
      <c r="D12" s="15" t="s">
        <v>41</v>
      </c>
      <c r="E12" s="26"/>
      <c r="F12" s="25"/>
      <c r="G12" s="15"/>
    </row>
    <row r="13" spans="3:7" s="7" customFormat="1" ht="12.75">
      <c r="C13" s="15" t="s">
        <v>39</v>
      </c>
      <c r="D13" s="15" t="s">
        <v>42</v>
      </c>
      <c r="E13" s="15" t="s">
        <v>44</v>
      </c>
      <c r="F13" s="15" t="s">
        <v>46</v>
      </c>
      <c r="G13" s="15"/>
    </row>
    <row r="14" spans="3:7" s="7" customFormat="1" ht="12.75">
      <c r="C14" s="15" t="s">
        <v>40</v>
      </c>
      <c r="D14" s="15" t="s">
        <v>43</v>
      </c>
      <c r="E14" s="15" t="s">
        <v>45</v>
      </c>
      <c r="F14" s="15" t="s">
        <v>47</v>
      </c>
      <c r="G14" s="15" t="s">
        <v>48</v>
      </c>
    </row>
    <row r="15" spans="3:7" s="7" customFormat="1" ht="12.75">
      <c r="C15" s="15" t="s">
        <v>76</v>
      </c>
      <c r="D15" s="15" t="s">
        <v>76</v>
      </c>
      <c r="E15" s="15" t="s">
        <v>76</v>
      </c>
      <c r="F15" s="15" t="s">
        <v>76</v>
      </c>
      <c r="G15" s="15" t="s">
        <v>76</v>
      </c>
    </row>
    <row r="16" spans="2:7" s="7" customFormat="1" ht="12.75">
      <c r="B16" s="7" t="s">
        <v>20</v>
      </c>
      <c r="C16" s="15"/>
      <c r="D16" s="15"/>
      <c r="E16" s="15"/>
      <c r="F16" s="15"/>
      <c r="G16" s="15"/>
    </row>
    <row r="18" spans="1:7" ht="12.75">
      <c r="A18" s="1" t="s">
        <v>120</v>
      </c>
      <c r="C18" s="23">
        <v>165500</v>
      </c>
      <c r="D18" s="23">
        <v>86136</v>
      </c>
      <c r="E18" s="23">
        <v>161637</v>
      </c>
      <c r="F18" s="23">
        <f>+F38</f>
        <v>53780</v>
      </c>
      <c r="G18" s="10">
        <f>SUM(C18:F18)</f>
        <v>467053</v>
      </c>
    </row>
    <row r="20" spans="1:7" ht="12.75">
      <c r="A20" s="1" t="s">
        <v>117</v>
      </c>
      <c r="B20" s="7">
        <v>11</v>
      </c>
      <c r="C20" s="10">
        <v>0</v>
      </c>
      <c r="D20" s="10">
        <v>-16291</v>
      </c>
      <c r="E20" s="10">
        <v>0</v>
      </c>
      <c r="F20" s="10">
        <v>0</v>
      </c>
      <c r="G20" s="10">
        <f>SUM(C20:F20)</f>
        <v>-16291</v>
      </c>
    </row>
    <row r="21" spans="3:7" ht="12.75">
      <c r="C21" s="16"/>
      <c r="D21" s="16"/>
      <c r="E21" s="16"/>
      <c r="F21" s="16"/>
      <c r="G21" s="16"/>
    </row>
    <row r="23" spans="1:7" ht="12.75">
      <c r="A23" s="1" t="s">
        <v>121</v>
      </c>
      <c r="C23" s="10">
        <f>+C18+C20</f>
        <v>165500</v>
      </c>
      <c r="D23" s="10">
        <f>+D18+D20</f>
        <v>69845</v>
      </c>
      <c r="E23" s="10">
        <f>+E18+E20</f>
        <v>161637</v>
      </c>
      <c r="F23" s="10">
        <f>+F18+F20</f>
        <v>53780</v>
      </c>
      <c r="G23" s="10">
        <f>+G18+G20</f>
        <v>450762</v>
      </c>
    </row>
    <row r="25" spans="1:7" ht="12.75">
      <c r="A25" s="1" t="s">
        <v>118</v>
      </c>
      <c r="C25" s="10">
        <v>0</v>
      </c>
      <c r="D25" s="10">
        <v>0</v>
      </c>
      <c r="E25" s="10">
        <v>120</v>
      </c>
      <c r="F25" s="10">
        <v>0</v>
      </c>
      <c r="G25" s="10">
        <f>SUM(C25:F25)</f>
        <v>120</v>
      </c>
    </row>
    <row r="27" spans="1:7" ht="12.75">
      <c r="A27" s="1" t="s">
        <v>38</v>
      </c>
      <c r="C27" s="10">
        <v>0</v>
      </c>
      <c r="D27" s="10">
        <v>21694</v>
      </c>
      <c r="E27" s="10">
        <v>0</v>
      </c>
      <c r="F27" s="10">
        <v>0</v>
      </c>
      <c r="G27" s="10">
        <f>SUM(C27:F27)</f>
        <v>21694</v>
      </c>
    </row>
    <row r="29" spans="1:8" ht="13.5" thickBot="1">
      <c r="A29" s="1" t="s">
        <v>123</v>
      </c>
      <c r="C29" s="12">
        <f>SUM(C23:C27)</f>
        <v>165500</v>
      </c>
      <c r="D29" s="12">
        <f>SUM(D23:D27)</f>
        <v>91539</v>
      </c>
      <c r="E29" s="12">
        <f>SUM(E23:E27)</f>
        <v>161757</v>
      </c>
      <c r="F29" s="12">
        <f>SUM(F23:F27)</f>
        <v>53780</v>
      </c>
      <c r="G29" s="12">
        <f>SUM(G23:G27)</f>
        <v>472576</v>
      </c>
      <c r="H29" s="28"/>
    </row>
    <row r="30" ht="13.5" thickTop="1"/>
    <row r="31" ht="12.75" hidden="1"/>
    <row r="32" spans="1:7" ht="12.75" hidden="1">
      <c r="A32" s="1" t="s">
        <v>83</v>
      </c>
      <c r="C32" s="27">
        <v>140000</v>
      </c>
      <c r="D32" s="11">
        <v>40809</v>
      </c>
      <c r="E32" s="10">
        <v>125826</v>
      </c>
      <c r="F32" s="10">
        <v>53780</v>
      </c>
      <c r="G32" s="10">
        <f>SUM(C32:F32)</f>
        <v>360415</v>
      </c>
    </row>
    <row r="33" ht="12.75" hidden="1"/>
    <row r="34" spans="1:7" ht="12.75" hidden="1">
      <c r="A34" s="1" t="s">
        <v>37</v>
      </c>
      <c r="C34" s="10">
        <v>0</v>
      </c>
      <c r="D34" s="10">
        <v>0</v>
      </c>
      <c r="E34" s="10">
        <v>0</v>
      </c>
      <c r="F34" s="10">
        <v>0</v>
      </c>
      <c r="G34" s="10">
        <f>SUM(C34:F34)</f>
        <v>0</v>
      </c>
    </row>
    <row r="35" ht="12.75" hidden="1"/>
    <row r="36" spans="1:7" ht="12.75" hidden="1">
      <c r="A36" s="1" t="s">
        <v>38</v>
      </c>
      <c r="C36" s="10">
        <v>0</v>
      </c>
      <c r="D36" s="10">
        <v>14142</v>
      </c>
      <c r="E36" s="10">
        <v>0</v>
      </c>
      <c r="F36" s="10">
        <v>0</v>
      </c>
      <c r="G36" s="10">
        <f>SUM(C36:F36)</f>
        <v>14142</v>
      </c>
    </row>
    <row r="37" ht="12.75" hidden="1"/>
    <row r="38" spans="1:7" ht="13.5" hidden="1" thickBot="1">
      <c r="A38" s="1" t="s">
        <v>116</v>
      </c>
      <c r="C38" s="12">
        <f>SUM(C32:C37)</f>
        <v>140000</v>
      </c>
      <c r="D38" s="12">
        <f>SUM(D32:D37)</f>
        <v>54951</v>
      </c>
      <c r="E38" s="12">
        <f>SUM(E32:E37)</f>
        <v>125826</v>
      </c>
      <c r="F38" s="12">
        <f>SUM(F32:F37)</f>
        <v>53780</v>
      </c>
      <c r="G38" s="12">
        <f>SUM(G32:G37)</f>
        <v>374557</v>
      </c>
    </row>
    <row r="39" ht="13.5" hidden="1" thickTop="1"/>
    <row r="41" spans="1:7" ht="12.75">
      <c r="A41" s="1" t="s">
        <v>83</v>
      </c>
      <c r="C41" s="27">
        <v>140000</v>
      </c>
      <c r="D41" s="11">
        <v>40809</v>
      </c>
      <c r="E41" s="10">
        <v>125826</v>
      </c>
      <c r="F41" s="10">
        <v>53780</v>
      </c>
      <c r="G41" s="10">
        <f>SUM(C41:F41)</f>
        <v>360415</v>
      </c>
    </row>
    <row r="42" spans="3:4" ht="12.75">
      <c r="C42" s="27"/>
      <c r="D42" s="11"/>
    </row>
    <row r="43" spans="1:7" ht="12.75">
      <c r="A43" s="1" t="s">
        <v>117</v>
      </c>
      <c r="B43" s="7">
        <v>11</v>
      </c>
      <c r="C43" s="10">
        <v>0</v>
      </c>
      <c r="D43" s="10">
        <v>-16521</v>
      </c>
      <c r="E43" s="10">
        <v>0</v>
      </c>
      <c r="F43" s="10">
        <v>0</v>
      </c>
      <c r="G43" s="10">
        <f>SUM(C43:F43)</f>
        <v>-16521</v>
      </c>
    </row>
    <row r="44" spans="2:7" ht="12.75">
      <c r="B44" s="7"/>
      <c r="C44" s="16"/>
      <c r="D44" s="16"/>
      <c r="E44" s="16"/>
      <c r="F44" s="16"/>
      <c r="G44" s="16"/>
    </row>
    <row r="45" spans="2:7" ht="12.75">
      <c r="B45" s="7"/>
      <c r="C45" s="23"/>
      <c r="D45" s="23"/>
      <c r="E45" s="23"/>
      <c r="F45" s="23"/>
      <c r="G45" s="23"/>
    </row>
    <row r="46" spans="1:7" ht="12.75">
      <c r="A46" s="1" t="s">
        <v>121</v>
      </c>
      <c r="B46" s="7"/>
      <c r="C46" s="10">
        <f>+C41+C43</f>
        <v>140000</v>
      </c>
      <c r="D46" s="10">
        <f>+D41+D43</f>
        <v>24288</v>
      </c>
      <c r="E46" s="10">
        <f>+E41+E43</f>
        <v>125826</v>
      </c>
      <c r="F46" s="10">
        <f>+F41+F43</f>
        <v>53780</v>
      </c>
      <c r="G46" s="10">
        <f>+G41+G43</f>
        <v>343894</v>
      </c>
    </row>
    <row r="48" spans="1:7" ht="12.75">
      <c r="A48" s="1" t="s">
        <v>131</v>
      </c>
      <c r="C48" s="10">
        <v>25500</v>
      </c>
      <c r="D48" s="10">
        <v>0</v>
      </c>
      <c r="E48" s="10">
        <v>36000</v>
      </c>
      <c r="G48" s="10">
        <f>SUM(C48:F48)</f>
        <v>61500</v>
      </c>
    </row>
    <row r="50" spans="1:7" ht="12.75">
      <c r="A50" s="1" t="s">
        <v>38</v>
      </c>
      <c r="C50" s="10">
        <v>0</v>
      </c>
      <c r="D50" s="10">
        <v>31394</v>
      </c>
      <c r="E50" s="10">
        <v>0</v>
      </c>
      <c r="F50" s="10">
        <v>0</v>
      </c>
      <c r="G50" s="10">
        <f>SUM(C50:F50)</f>
        <v>31394</v>
      </c>
    </row>
    <row r="52" spans="1:7" ht="13.5" thickBot="1">
      <c r="A52" s="1" t="s">
        <v>127</v>
      </c>
      <c r="C52" s="12">
        <f>SUM(C46:C51)</f>
        <v>165500</v>
      </c>
      <c r="D52" s="12">
        <f>SUM(D46:D51)</f>
        <v>55682</v>
      </c>
      <c r="E52" s="12">
        <f>SUM(E46:E51)</f>
        <v>161826</v>
      </c>
      <c r="F52" s="12">
        <f>SUM(F46:F51)</f>
        <v>53780</v>
      </c>
      <c r="G52" s="12">
        <f>SUM(G46:G51)</f>
        <v>436788</v>
      </c>
    </row>
    <row r="53" ht="13.5" thickTop="1"/>
    <row r="55" ht="12.75">
      <c r="A55" s="1" t="s">
        <v>75</v>
      </c>
    </row>
    <row r="58" spans="1:6" s="4" customFormat="1" ht="12.75">
      <c r="A58" s="4" t="s">
        <v>87</v>
      </c>
      <c r="C58" s="7"/>
      <c r="D58" s="22"/>
      <c r="F58" s="22"/>
    </row>
    <row r="59" spans="1:6" s="4" customFormat="1" ht="12.75">
      <c r="A59" s="4" t="s">
        <v>114</v>
      </c>
      <c r="C59" s="7"/>
      <c r="D59" s="22"/>
      <c r="F59" s="22"/>
    </row>
    <row r="62" ht="12.75">
      <c r="A62" s="1" t="s">
        <v>62</v>
      </c>
    </row>
  </sheetData>
  <printOptions/>
  <pageMargins left="0.53" right="0.18" top="1" bottom="1" header="0.5" footer="0.5"/>
  <pageSetup fitToHeight="1" fitToWidth="1" horizontalDpi="600" verticalDpi="600" orientation="portrait" scale="89" r:id="rId2"/>
  <headerFooter alignWithMargins="0">
    <oddHeader>&amp;L&amp;"Times New Roman,Regular"&amp;8Tempatan No : 515119-U</oddHeader>
    <oddFooter>&amp;L&amp;"Times New Roman,Regular"&amp;8PBA Holdings Bhd Interim Report Q2 2003&amp;R&amp;"Times New Roman,Regular" 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59" sqref="E59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7" width="9.140625" style="1" customWidth="1"/>
    <col min="8" max="8" width="10.7109375" style="1" customWidth="1"/>
    <col min="9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3" ht="12.75">
      <c r="A3" s="4"/>
    </row>
    <row r="4" spans="1:5" s="4" customFormat="1" ht="14.25">
      <c r="A4" s="5" t="s">
        <v>49</v>
      </c>
      <c r="C4" s="22"/>
      <c r="E4" s="22"/>
    </row>
    <row r="5" spans="1:5" s="4" customFormat="1" ht="14.25">
      <c r="A5" s="5" t="s">
        <v>126</v>
      </c>
      <c r="C5" s="22"/>
      <c r="E5" s="22"/>
    </row>
    <row r="6" spans="3:5" ht="12.75">
      <c r="C6" s="14" t="s">
        <v>124</v>
      </c>
      <c r="D6" s="9"/>
      <c r="E6" s="14" t="s">
        <v>128</v>
      </c>
    </row>
    <row r="7" spans="3:5" ht="12.75">
      <c r="C7" s="15" t="s">
        <v>21</v>
      </c>
      <c r="D7" s="7"/>
      <c r="E7" s="15" t="s">
        <v>21</v>
      </c>
    </row>
    <row r="8" spans="3:5" ht="12.75">
      <c r="C8" s="15"/>
      <c r="D8" s="7"/>
      <c r="E8" s="15"/>
    </row>
    <row r="9" ht="12.75">
      <c r="A9" s="4" t="s">
        <v>69</v>
      </c>
    </row>
    <row r="10" spans="1:5" ht="12.75">
      <c r="A10" s="1" t="s">
        <v>91</v>
      </c>
      <c r="C10" s="10">
        <v>24948</v>
      </c>
      <c r="E10" s="10">
        <v>35448</v>
      </c>
    </row>
    <row r="11" ht="12.75">
      <c r="A11" s="1" t="s">
        <v>70</v>
      </c>
    </row>
    <row r="12" spans="1:5" ht="12.75">
      <c r="A12" s="1" t="s">
        <v>92</v>
      </c>
      <c r="C12" s="10">
        <v>9669</v>
      </c>
      <c r="E12" s="10">
        <v>9603</v>
      </c>
    </row>
    <row r="13" spans="1:5" ht="12.75">
      <c r="A13" s="1" t="s">
        <v>93</v>
      </c>
      <c r="C13" s="10">
        <v>1844</v>
      </c>
      <c r="E13" s="10">
        <v>2130</v>
      </c>
    </row>
    <row r="14" spans="1:5" ht="12.75">
      <c r="A14" s="1" t="s">
        <v>94</v>
      </c>
      <c r="C14" s="10">
        <v>-3982</v>
      </c>
      <c r="E14" s="10">
        <v>-4029</v>
      </c>
    </row>
    <row r="15" spans="1:5" ht="12.75">
      <c r="A15" s="1" t="s">
        <v>109</v>
      </c>
      <c r="C15" s="23">
        <v>1050</v>
      </c>
      <c r="E15" s="23">
        <v>431</v>
      </c>
    </row>
    <row r="16" spans="1:5" ht="12.75">
      <c r="A16" s="1" t="s">
        <v>111</v>
      </c>
      <c r="C16" s="16">
        <v>-1714</v>
      </c>
      <c r="E16" s="16">
        <v>-1404</v>
      </c>
    </row>
    <row r="18" spans="1:5" ht="12.75">
      <c r="A18" s="4" t="s">
        <v>71</v>
      </c>
      <c r="C18" s="10">
        <f>SUM(C10:C16)</f>
        <v>31815</v>
      </c>
      <c r="E18" s="10">
        <f>SUM(E10:E16)</f>
        <v>42179</v>
      </c>
    </row>
    <row r="19" spans="1:5" ht="12.75">
      <c r="A19" s="1" t="s">
        <v>95</v>
      </c>
      <c r="C19" s="10">
        <f>1520+6453</f>
        <v>7973</v>
      </c>
      <c r="E19" s="10">
        <f>57+4164</f>
        <v>4221</v>
      </c>
    </row>
    <row r="20" spans="1:5" ht="12.75">
      <c r="A20" s="1" t="s">
        <v>96</v>
      </c>
      <c r="C20" s="10">
        <v>13174</v>
      </c>
      <c r="E20" s="10">
        <v>-8781</v>
      </c>
    </row>
    <row r="21" spans="3:5" ht="12.75">
      <c r="C21" s="16"/>
      <c r="D21" s="3"/>
      <c r="E21" s="16"/>
    </row>
    <row r="23" spans="1:5" ht="12.75">
      <c r="A23" s="4" t="s">
        <v>50</v>
      </c>
      <c r="C23" s="10">
        <f>SUM(C18:C21)</f>
        <v>52962</v>
      </c>
      <c r="E23" s="10">
        <f>SUM(E18:E21)</f>
        <v>37619</v>
      </c>
    </row>
    <row r="24" spans="1:5" ht="12.75">
      <c r="A24" s="1" t="s">
        <v>97</v>
      </c>
      <c r="C24" s="10">
        <v>-1844</v>
      </c>
      <c r="E24" s="10">
        <v>-2130</v>
      </c>
    </row>
    <row r="25" spans="1:5" ht="12.75">
      <c r="A25" s="1" t="s">
        <v>98</v>
      </c>
      <c r="C25" s="10">
        <v>-227</v>
      </c>
      <c r="E25" s="10">
        <v>-28</v>
      </c>
    </row>
    <row r="26" spans="1:5" ht="12.75">
      <c r="A26" s="1" t="s">
        <v>99</v>
      </c>
      <c r="C26" s="16">
        <v>-4092</v>
      </c>
      <c r="D26" s="3"/>
      <c r="E26" s="16">
        <v>-1727</v>
      </c>
    </row>
    <row r="28" spans="1:5" ht="12.75">
      <c r="A28" s="4" t="s">
        <v>88</v>
      </c>
      <c r="C28" s="10">
        <f>SUM(C23:C26)</f>
        <v>46799</v>
      </c>
      <c r="E28" s="10">
        <f>SUM(E23:E26)</f>
        <v>33734</v>
      </c>
    </row>
    <row r="29" spans="1:5" ht="12.75">
      <c r="A29" s="4"/>
      <c r="C29" s="1"/>
      <c r="E29" s="1"/>
    </row>
    <row r="30" spans="1:4" ht="12.75">
      <c r="A30" s="4" t="s">
        <v>72</v>
      </c>
      <c r="C30" s="23"/>
      <c r="D30" s="3"/>
    </row>
    <row r="31" spans="1:5" ht="12.75">
      <c r="A31" s="1" t="s">
        <v>108</v>
      </c>
      <c r="C31" s="17">
        <v>436</v>
      </c>
      <c r="D31" s="2"/>
      <c r="E31" s="17">
        <v>288</v>
      </c>
    </row>
    <row r="32" spans="1:5" ht="12.75">
      <c r="A32" s="1" t="s">
        <v>100</v>
      </c>
      <c r="C32" s="18">
        <v>3982</v>
      </c>
      <c r="D32" s="2"/>
      <c r="E32" s="18">
        <v>4029</v>
      </c>
    </row>
    <row r="33" spans="1:5" ht="12.75">
      <c r="A33" s="1" t="s">
        <v>101</v>
      </c>
      <c r="C33" s="18">
        <v>3156</v>
      </c>
      <c r="D33" s="2"/>
      <c r="E33" s="18">
        <v>5249</v>
      </c>
    </row>
    <row r="34" spans="1:5" ht="12.75">
      <c r="A34" s="1" t="s">
        <v>132</v>
      </c>
      <c r="C34" s="18">
        <v>0</v>
      </c>
      <c r="D34" s="2"/>
      <c r="E34" s="18">
        <v>50</v>
      </c>
    </row>
    <row r="35" spans="1:5" ht="12.75">
      <c r="A35" s="1" t="s">
        <v>102</v>
      </c>
      <c r="C35" s="18">
        <v>-3586</v>
      </c>
      <c r="D35" s="2"/>
      <c r="E35" s="18">
        <v>-5570</v>
      </c>
    </row>
    <row r="36" spans="1:5" ht="12.75">
      <c r="A36" s="1" t="s">
        <v>107</v>
      </c>
      <c r="C36" s="19">
        <v>-33487</v>
      </c>
      <c r="D36" s="3"/>
      <c r="E36" s="19">
        <v>-23994</v>
      </c>
    </row>
    <row r="37" spans="3:5" ht="12.75">
      <c r="C37" s="23"/>
      <c r="D37" s="3"/>
      <c r="E37" s="23"/>
    </row>
    <row r="38" spans="1:5" ht="12.75">
      <c r="A38" s="4" t="s">
        <v>51</v>
      </c>
      <c r="C38" s="23">
        <f>SUM(C31:C37)</f>
        <v>-29499</v>
      </c>
      <c r="D38" s="3"/>
      <c r="E38" s="23">
        <f>SUM(E31:E37)</f>
        <v>-19948</v>
      </c>
    </row>
    <row r="40" ht="12.75">
      <c r="A40" s="4" t="s">
        <v>74</v>
      </c>
    </row>
    <row r="41" spans="1:5" ht="12.75">
      <c r="A41" s="1" t="s">
        <v>133</v>
      </c>
      <c r="C41" s="17">
        <v>0</v>
      </c>
      <c r="D41" s="3"/>
      <c r="E41" s="41">
        <v>66300</v>
      </c>
    </row>
    <row r="42" spans="1:5" ht="12.75">
      <c r="A42" s="1" t="s">
        <v>119</v>
      </c>
      <c r="C42" s="18">
        <v>120</v>
      </c>
      <c r="D42" s="3"/>
      <c r="E42" s="43">
        <v>-4800</v>
      </c>
    </row>
    <row r="43" spans="1:5" ht="12.75">
      <c r="A43" s="1" t="s">
        <v>110</v>
      </c>
      <c r="C43" s="19">
        <v>-7039</v>
      </c>
      <c r="D43" s="3"/>
      <c r="E43" s="19">
        <f>-3589+16419</f>
        <v>12830</v>
      </c>
    </row>
    <row r="45" spans="1:5" ht="12.75">
      <c r="A45" s="4" t="s">
        <v>73</v>
      </c>
      <c r="C45" s="16">
        <f>SUM(C41:C43)</f>
        <v>-6919</v>
      </c>
      <c r="D45" s="3"/>
      <c r="E45" s="16">
        <f>SUM(E41:E43)</f>
        <v>74330</v>
      </c>
    </row>
    <row r="46" ht="12.75">
      <c r="A46" s="4"/>
    </row>
    <row r="47" spans="1:5" ht="12.75">
      <c r="A47" s="4" t="s">
        <v>90</v>
      </c>
      <c r="C47" s="10">
        <f>+C45+C38+C28</f>
        <v>10381</v>
      </c>
      <c r="E47" s="10">
        <f>+E45+E38+E28</f>
        <v>88116</v>
      </c>
    </row>
    <row r="48" spans="1:5" ht="12.75">
      <c r="A48" s="4" t="s">
        <v>89</v>
      </c>
      <c r="C48" s="10">
        <v>248097</v>
      </c>
      <c r="E48" s="10">
        <v>188831</v>
      </c>
    </row>
    <row r="49" spans="1:5" ht="12.75">
      <c r="A49" s="4"/>
      <c r="C49" s="16"/>
      <c r="D49" s="3"/>
      <c r="E49" s="16"/>
    </row>
    <row r="50" spans="1:5" ht="13.5" thickBot="1">
      <c r="A50" s="4" t="s">
        <v>129</v>
      </c>
      <c r="C50" s="20">
        <f>+C47+C48</f>
        <v>258478</v>
      </c>
      <c r="E50" s="20">
        <f>+E47+E48</f>
        <v>276947</v>
      </c>
    </row>
    <row r="51" spans="1:4" ht="13.5" thickTop="1">
      <c r="A51" s="4"/>
      <c r="D51" s="3"/>
    </row>
    <row r="52" spans="1:5" s="4" customFormat="1" ht="12.75">
      <c r="A52" s="4" t="s">
        <v>129</v>
      </c>
      <c r="B52" s="1"/>
      <c r="C52" s="10"/>
      <c r="D52" s="1"/>
      <c r="E52" s="10"/>
    </row>
    <row r="53" spans="1:5" ht="12.75">
      <c r="A53" s="1" t="s">
        <v>103</v>
      </c>
      <c r="C53" s="10">
        <v>252000</v>
      </c>
      <c r="E53" s="10">
        <v>272500</v>
      </c>
    </row>
    <row r="54" spans="1:5" ht="12.75">
      <c r="A54" s="1" t="s">
        <v>104</v>
      </c>
      <c r="C54" s="10">
        <v>6478</v>
      </c>
      <c r="E54" s="10">
        <v>4447</v>
      </c>
    </row>
    <row r="56" spans="3:5" ht="13.5" thickBot="1">
      <c r="C56" s="12">
        <f>+C53+C54</f>
        <v>258478</v>
      </c>
      <c r="D56" s="3"/>
      <c r="E56" s="12">
        <f>+E53+E54</f>
        <v>276947</v>
      </c>
    </row>
    <row r="57" spans="3:5" ht="13.5" thickTop="1">
      <c r="C57" s="23"/>
      <c r="D57" s="3"/>
      <c r="E57" s="23"/>
    </row>
    <row r="58" spans="3:7" s="4" customFormat="1" ht="12.75">
      <c r="C58" s="22"/>
      <c r="D58" s="22"/>
      <c r="E58" s="22"/>
      <c r="F58" s="22"/>
      <c r="G58" s="22"/>
    </row>
    <row r="59" spans="1:5" ht="12.75">
      <c r="A59" s="4" t="s">
        <v>86</v>
      </c>
      <c r="B59" s="7"/>
      <c r="C59" s="22"/>
      <c r="D59" s="4"/>
      <c r="E59" s="22"/>
    </row>
    <row r="60" spans="1:5" ht="12.75">
      <c r="A60" s="4" t="s">
        <v>114</v>
      </c>
      <c r="B60" s="7"/>
      <c r="C60" s="22"/>
      <c r="D60" s="4"/>
      <c r="E60" s="22"/>
    </row>
    <row r="62" ht="12.75">
      <c r="A62" s="1" t="s">
        <v>62</v>
      </c>
    </row>
  </sheetData>
  <printOptions/>
  <pageMargins left="0.75" right="0.18" top="0.5" bottom="0.52" header="0.21" footer="0.21"/>
  <pageSetup horizontalDpi="600" verticalDpi="600" orientation="portrait" paperSize="9" scale="95" r:id="rId1"/>
  <headerFooter alignWithMargins="0">
    <oddHeader>&amp;L&amp;"Times New Roman,Regular"&amp;8Tempatan No: 515119-U</oddHeader>
    <oddFooter>&amp;L&amp;"Times New Roman,Regular"&amp;8PBA Holdings Bhd Interim Report Q2 2003&amp;R&amp;"Times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6">
      <selection activeCell="I19" sqref="I19"/>
    </sheetView>
  </sheetViews>
  <sheetFormatPr defaultColWidth="9.140625" defaultRowHeight="12.75"/>
  <cols>
    <col min="1" max="6" width="9.140625" style="1" customWidth="1"/>
    <col min="7" max="7" width="9.28125" style="1" customWidth="1"/>
    <col min="8" max="16384" width="9.140625" style="1" customWidth="1"/>
  </cols>
  <sheetData>
    <row r="2" ht="20.25">
      <c r="A2" s="29" t="s">
        <v>57</v>
      </c>
    </row>
    <row r="3" ht="18.75">
      <c r="A3" s="24" t="s">
        <v>59</v>
      </c>
    </row>
    <row r="4" ht="18.75">
      <c r="A4" s="24"/>
    </row>
    <row r="5" ht="18.75">
      <c r="A5" s="24"/>
    </row>
    <row r="8" ht="14.25">
      <c r="I8" s="31" t="s">
        <v>60</v>
      </c>
    </row>
    <row r="9" spans="1:9" ht="16.5">
      <c r="A9" s="35" t="s">
        <v>58</v>
      </c>
      <c r="I9" s="30"/>
    </row>
    <row r="10" ht="15">
      <c r="I10" s="30"/>
    </row>
    <row r="11" spans="2:9" ht="15">
      <c r="B11" s="30" t="s">
        <v>1</v>
      </c>
      <c r="C11" s="30"/>
      <c r="D11" s="30"/>
      <c r="E11" s="30"/>
      <c r="F11" s="30"/>
      <c r="I11" s="32" t="s">
        <v>105</v>
      </c>
    </row>
    <row r="12" spans="2:9" ht="15">
      <c r="B12" s="30"/>
      <c r="C12" s="30"/>
      <c r="D12" s="30"/>
      <c r="E12" s="30"/>
      <c r="F12" s="30"/>
      <c r="I12" s="32"/>
    </row>
    <row r="13" spans="2:9" ht="15">
      <c r="B13" s="30" t="s">
        <v>23</v>
      </c>
      <c r="C13" s="30"/>
      <c r="D13" s="30"/>
      <c r="E13" s="30"/>
      <c r="F13" s="30"/>
      <c r="I13" s="33">
        <v>2</v>
      </c>
    </row>
    <row r="14" spans="2:9" ht="15">
      <c r="B14" s="30"/>
      <c r="C14" s="30"/>
      <c r="D14" s="30"/>
      <c r="E14" s="30"/>
      <c r="F14" s="30"/>
      <c r="I14" s="33"/>
    </row>
    <row r="15" spans="2:9" ht="15">
      <c r="B15" s="30" t="s">
        <v>36</v>
      </c>
      <c r="C15" s="30"/>
      <c r="D15" s="30"/>
      <c r="E15" s="30"/>
      <c r="F15" s="30"/>
      <c r="I15" s="33">
        <v>3</v>
      </c>
    </row>
    <row r="16" spans="2:9" ht="15">
      <c r="B16" s="30"/>
      <c r="C16" s="30"/>
      <c r="D16" s="30"/>
      <c r="E16" s="30"/>
      <c r="F16" s="30"/>
      <c r="I16" s="33"/>
    </row>
    <row r="17" spans="2:9" ht="15">
      <c r="B17" s="30" t="s">
        <v>49</v>
      </c>
      <c r="C17" s="30"/>
      <c r="D17" s="30"/>
      <c r="E17" s="30"/>
      <c r="F17" s="30"/>
      <c r="I17" s="32" t="s">
        <v>106</v>
      </c>
    </row>
    <row r="18" spans="2:9" ht="15">
      <c r="B18" s="30"/>
      <c r="C18" s="30"/>
      <c r="D18" s="30"/>
      <c r="E18" s="30"/>
      <c r="F18" s="30"/>
      <c r="I18" s="32"/>
    </row>
    <row r="19" spans="2:9" ht="15">
      <c r="B19" s="30" t="s">
        <v>122</v>
      </c>
      <c r="C19" s="30"/>
      <c r="D19" s="30"/>
      <c r="E19" s="30"/>
      <c r="F19" s="30"/>
      <c r="I19" s="34" t="s">
        <v>134</v>
      </c>
    </row>
  </sheetData>
  <printOptions/>
  <pageMargins left="0.75" right="0.75" top="1.42" bottom="1" header="0.74" footer="0.5"/>
  <pageSetup horizontalDpi="600" verticalDpi="600" orientation="portrait" r:id="rId1"/>
  <headerFooter alignWithMargins="0">
    <oddHeader>&amp;L&amp;"Times New Roman,Regular"&amp;8Tempatan No : 515119-U</oddHeader>
    <oddFooter>&amp;L&amp;"Times New Roman,Regular"&amp;8PBA Holdings Bhd Interim Report Q2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fayer</cp:lastModifiedBy>
  <cp:lastPrinted>2003-08-20T00:26:23Z</cp:lastPrinted>
  <dcterms:created xsi:type="dcterms:W3CDTF">2002-10-18T03:28:47Z</dcterms:created>
  <dcterms:modified xsi:type="dcterms:W3CDTF">2003-08-20T00:33:30Z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-1850625965</vt:i4>
  </property>
  <property fmtid="{D5CDD505-2E9C-101B-9397-08002B2CF9AE}" pid="3" name="_EmailSubject">
    <vt:lpwstr>PBAHB -2nd Quarter Interim Financial Report</vt:lpwstr>
  </property>
  <property fmtid="{D5CDD505-2E9C-101B-9397-08002B2CF9AE}" pid="4" name="_AuthorEmail">
    <vt:lpwstr>elteoh@pba.com.my</vt:lpwstr>
  </property>
  <property fmtid="{D5CDD505-2E9C-101B-9397-08002B2CF9AE}" pid="5" name="_AuthorEmailDisplayName">
    <vt:lpwstr>Teoh Ee Ling</vt:lpwstr>
  </property>
</Properties>
</file>